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<sst xmlns="http://schemas.openxmlformats.org/spreadsheetml/2006/main" count="86" uniqueCount="55">
  <si>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1 poin</t>
  </si>
  <si>
    <t>1 lot</t>
  </si>
  <si>
    <t>gain/lot</t>
  </si>
  <si>
    <t>target/6bln</t>
  </si>
  <si>
    <t>trg/bln</t>
  </si>
  <si>
    <t>target/hrn</t>
  </si>
  <si>
    <t>jmlh shm</t>
  </si>
  <si>
    <t>jml lot</t>
  </si>
  <si>
    <t>bumi</t>
  </si>
  <si>
    <t>bbri</t>
  </si>
  <si>
    <t>trub</t>
  </si>
  <si>
    <t>hrg/shm</t>
  </si>
  <si>
    <t>single</t>
  </si>
  <si>
    <t>aset</t>
  </si>
  <si>
    <t>modal multi/b</t>
  </si>
  <si>
    <t>% gain/bln</t>
  </si>
  <si>
    <t>multiple</t>
  </si>
  <si>
    <t>trg/hrn</t>
  </si>
  <si>
    <t>defisit trg/hr</t>
  </si>
  <si>
    <t>modal</t>
  </si>
  <si>
    <t>Variabel 1</t>
  </si>
  <si>
    <t>Target/6 bulan</t>
  </si>
  <si>
    <t>X</t>
  </si>
  <si>
    <t>Variabel 2</t>
  </si>
  <si>
    <t>Jumlah hari kerja/bulan</t>
  </si>
  <si>
    <t>Y</t>
  </si>
  <si>
    <t>Variabel 3</t>
  </si>
  <si>
    <t xml:space="preserve">Nilai 1 poin transaksi </t>
  </si>
  <si>
    <t>Z</t>
  </si>
  <si>
    <t>Variabel 4</t>
  </si>
  <si>
    <t>Harga real-time/saham</t>
  </si>
  <si>
    <t>A,B,C</t>
  </si>
  <si>
    <t>Variabel 5</t>
  </si>
  <si>
    <t>Jumlah Lot saham tertentu</t>
  </si>
  <si>
    <t>P,Q,R</t>
  </si>
  <si>
    <t>Diketahui 1 LOT</t>
  </si>
  <si>
    <t>Variabel 6</t>
  </si>
  <si>
    <t>Target/1 bulan</t>
  </si>
  <si>
    <t xml:space="preserve">T </t>
  </si>
  <si>
    <t>Modal multi/bulan (M)</t>
  </si>
  <si>
    <t>M=(A*P*500)+(B*Q*500)+(C*R*500)</t>
  </si>
  <si>
    <t xml:space="preserve">% Gain/bulan </t>
  </si>
  <si>
    <t>U/M*100%</t>
  </si>
  <si>
    <t>contoh</t>
  </si>
  <si>
    <t>M ? Gain?</t>
  </si>
  <si>
    <t>A</t>
  </si>
  <si>
    <t>P</t>
  </si>
  <si>
    <t>Tentukan sendiri</t>
  </si>
  <si>
    <t>B</t>
  </si>
  <si>
    <t>Q</t>
  </si>
  <si>
    <t xml:space="preserve">C </t>
  </si>
  <si>
    <t>R</t>
  </si>
  <si>
    <t>target/6bln (T)</t>
  </si>
  <si>
    <t>target/1bln (U)</t>
  </si>
  <si>
    <t>Aset multi/bulan (A_01)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</si>
</sst>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0.00%"/>
  </numFmts>
  <fonts count="8">
    <font>
      <sz val="10"/>
      <name val="Arial"/>
      <family val="2"/>
    </font>
    <font>
      <sz val="11"/>
      <color indexed="8"/>
      <name val="System"/>
      <family val="0"/>
    </font>
    <font>
      <sz val="10"/>
      <color indexed="11"/>
      <name val="System"/>
      <family val="0"/>
    </font>
    <font>
      <sz val="11"/>
      <color indexed="10"/>
      <name val="System"/>
      <family val="0"/>
    </font>
    <font>
      <sz val="11"/>
      <color indexed="11"/>
      <name val="System"/>
      <family val="0"/>
    </font>
    <font>
      <sz val="11"/>
      <color indexed="12"/>
      <name val="System"/>
      <family val="0"/>
    </font>
    <font>
      <sz val="11"/>
      <color indexed="14"/>
      <name val="System"/>
      <family val="0"/>
    </font>
    <font>
      <b/>
      <sz val="11"/>
      <color indexed="8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4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6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165" fontId="1" fillId="3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3" fillId="2" borderId="0" xfId="0" applyFont="1" applyFill="1" applyAlignment="1">
      <alignment/>
    </xf>
    <xf numFmtId="165" fontId="6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65" fontId="1" fillId="4" borderId="0" xfId="0" applyNumberFormat="1" applyFont="1" applyFill="1" applyAlignment="1">
      <alignment/>
    </xf>
    <xf numFmtId="166" fontId="1" fillId="4" borderId="0" xfId="0" applyNumberFormat="1" applyFont="1" applyFill="1" applyAlignment="1">
      <alignment/>
    </xf>
    <xf numFmtId="164" fontId="0" fillId="5" borderId="0" xfId="0" applyFont="1" applyFill="1" applyAlignment="1">
      <alignment/>
    </xf>
    <xf numFmtId="165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D32" sqref="D32"/>
    </sheetView>
  </sheetViews>
  <sheetFormatPr defaultColWidth="12.57421875" defaultRowHeight="12.75"/>
  <cols>
    <col min="1" max="1" width="20.421875" style="0" customWidth="1"/>
    <col min="2" max="2" width="31.140625" style="0" customWidth="1"/>
    <col min="3" max="3" width="17.7109375" style="0" customWidth="1"/>
    <col min="4" max="4" width="20.28125" style="0" customWidth="1"/>
    <col min="5" max="5" width="21.140625" style="0" customWidth="1"/>
    <col min="6" max="6" width="20.140625" style="0" customWidth="1"/>
    <col min="7" max="7" width="11.57421875" style="0" customWidth="1"/>
    <col min="8" max="8" width="16.57421875" style="0" customWidth="1"/>
    <col min="10" max="16384" width="11.57421875" style="0" customWidth="1"/>
  </cols>
  <sheetData>
    <row r="1" spans="4:7" ht="12.75" customHeight="1">
      <c r="D1" s="1" t="s">
        <v>0</v>
      </c>
      <c r="E1" s="1" t="s">
        <v>0</v>
      </c>
      <c r="F1" s="1" t="s">
        <v>0</v>
      </c>
      <c r="G1" s="1" t="s">
        <v>1</v>
      </c>
    </row>
    <row r="2" spans="2:7" ht="13.5">
      <c r="B2" s="1">
        <v>6</v>
      </c>
      <c r="C2" s="1">
        <v>22</v>
      </c>
      <c r="D2" s="1">
        <v>25</v>
      </c>
      <c r="E2" s="1">
        <v>50</v>
      </c>
      <c r="F2" s="1">
        <v>1</v>
      </c>
      <c r="G2" s="1">
        <v>500</v>
      </c>
    </row>
    <row r="3" spans="1:9" ht="13.5">
      <c r="A3" s="2">
        <v>50000000</v>
      </c>
      <c r="B3" s="2">
        <f>A3/B2</f>
        <v>8333333.333333333</v>
      </c>
      <c r="C3" s="2">
        <f>B3/C2</f>
        <v>378787.8787878788</v>
      </c>
      <c r="D3" s="2">
        <f>C3/D2</f>
        <v>15151.515151515152</v>
      </c>
      <c r="E3" s="2">
        <f>C3/E2</f>
        <v>7575.757575757576</v>
      </c>
      <c r="F3" s="2">
        <f>C3/F2</f>
        <v>378787.8787878788</v>
      </c>
      <c r="G3" s="3" t="s">
        <v>2</v>
      </c>
      <c r="H3" s="4"/>
      <c r="I3" s="4"/>
    </row>
    <row r="4" spans="1:9" ht="13.5">
      <c r="A4" s="5" t="s">
        <v>3</v>
      </c>
      <c r="B4" s="5" t="s">
        <v>4</v>
      </c>
      <c r="C4" s="5" t="s">
        <v>5</v>
      </c>
      <c r="D4" s="5" t="s">
        <v>6</v>
      </c>
      <c r="E4" s="5" t="s">
        <v>6</v>
      </c>
      <c r="F4" s="5" t="s">
        <v>6</v>
      </c>
      <c r="G4" s="6"/>
      <c r="H4" s="4"/>
      <c r="I4" s="4"/>
    </row>
    <row r="5" spans="1:9" ht="13.5">
      <c r="A5" s="6"/>
      <c r="B5" s="6"/>
      <c r="C5" s="6"/>
      <c r="D5" s="2">
        <f>D3/G2</f>
        <v>30.303030303030305</v>
      </c>
      <c r="E5" s="2">
        <f>E3/G2</f>
        <v>15.151515151515152</v>
      </c>
      <c r="F5" s="2">
        <f>F3/G2</f>
        <v>757.5757575757576</v>
      </c>
      <c r="G5" s="7" t="s">
        <v>7</v>
      </c>
      <c r="H5" s="4"/>
      <c r="I5" s="4"/>
    </row>
    <row r="6" spans="1:9" ht="12.75">
      <c r="A6" s="6"/>
      <c r="B6" s="6"/>
      <c r="C6" s="6"/>
      <c r="D6" s="8" t="s">
        <v>8</v>
      </c>
      <c r="E6" s="8" t="s">
        <v>9</v>
      </c>
      <c r="F6" s="8" t="s">
        <v>10</v>
      </c>
      <c r="G6" s="6"/>
      <c r="H6" s="4"/>
      <c r="I6" s="4"/>
    </row>
    <row r="7" spans="1:9" ht="13.5">
      <c r="A7" s="6"/>
      <c r="B7" s="6"/>
      <c r="C7" s="9" t="s">
        <v>11</v>
      </c>
      <c r="D7" s="2">
        <v>2500</v>
      </c>
      <c r="E7" s="2">
        <v>8000</v>
      </c>
      <c r="F7" s="2">
        <v>130</v>
      </c>
      <c r="G7" s="2" t="s">
        <v>12</v>
      </c>
      <c r="H7" s="4"/>
      <c r="I7" s="4"/>
    </row>
    <row r="8" spans="1:9" ht="13.5">
      <c r="A8" s="4"/>
      <c r="B8" s="4"/>
      <c r="C8" s="10"/>
      <c r="D8" s="11"/>
      <c r="E8" s="11"/>
      <c r="F8" s="11"/>
      <c r="G8" s="11"/>
      <c r="H8" s="4"/>
      <c r="I8" s="4"/>
    </row>
    <row r="9" spans="1:9" ht="13.5">
      <c r="A9" s="4"/>
      <c r="B9" s="4"/>
      <c r="C9" s="12" t="s">
        <v>13</v>
      </c>
      <c r="D9" s="13">
        <f>D7*D5*G2</f>
        <v>37878787.87878788</v>
      </c>
      <c r="E9" s="13">
        <f>E7*E5*G2</f>
        <v>60606060.60606061</v>
      </c>
      <c r="F9" s="13">
        <f>F7*F5*G2</f>
        <v>49242424.24242425</v>
      </c>
      <c r="G9" s="14"/>
      <c r="H9" s="15" t="s">
        <v>14</v>
      </c>
      <c r="I9" s="15" t="s">
        <v>15</v>
      </c>
    </row>
    <row r="10" spans="1:9" ht="13.5">
      <c r="A10" s="4"/>
      <c r="B10" s="4"/>
      <c r="C10" s="12"/>
      <c r="D10" s="13">
        <f>D2*D5*G2</f>
        <v>378787.8787878788</v>
      </c>
      <c r="E10" s="13">
        <f>E2*E5*G2</f>
        <v>378787.8787878788</v>
      </c>
      <c r="F10" s="13"/>
      <c r="G10" s="14"/>
      <c r="H10" s="15"/>
      <c r="I10" s="15"/>
    </row>
    <row r="11" spans="1:9" ht="13.5">
      <c r="A11" s="4"/>
      <c r="B11" s="4"/>
      <c r="C11" s="12"/>
      <c r="D11" s="13">
        <f>D9+D10</f>
        <v>38257575.75757576</v>
      </c>
      <c r="E11" s="13">
        <f>E9+E10</f>
        <v>60984848.484848484</v>
      </c>
      <c r="F11" s="13"/>
      <c r="G11" s="14"/>
      <c r="H11" s="15"/>
      <c r="I11" s="15"/>
    </row>
    <row r="12" spans="1:9" ht="13.5">
      <c r="A12" s="4"/>
      <c r="B12" s="4"/>
      <c r="C12" s="14"/>
      <c r="D12" s="13">
        <f>D7*D13*G2</f>
        <v>18750000</v>
      </c>
      <c r="E12" s="13">
        <f>E7*E13*G2</f>
        <v>28000000</v>
      </c>
      <c r="F12" s="13">
        <f>F7*F13*G2</f>
        <v>1950000</v>
      </c>
      <c r="G12" s="15" t="s">
        <v>16</v>
      </c>
      <c r="H12" s="15">
        <f>D12+E12+F12</f>
        <v>48700000</v>
      </c>
      <c r="I12" s="16">
        <f>B3/H12</f>
        <v>0.17111567419575632</v>
      </c>
    </row>
    <row r="13" spans="1:9" ht="13.5">
      <c r="A13" s="4"/>
      <c r="B13" s="4"/>
      <c r="C13" s="14"/>
      <c r="D13" s="15">
        <v>15</v>
      </c>
      <c r="E13" s="15">
        <v>7</v>
      </c>
      <c r="F13" s="15">
        <v>30</v>
      </c>
      <c r="G13" s="14"/>
      <c r="H13" s="14"/>
      <c r="I13" s="14"/>
    </row>
    <row r="14" spans="1:9" ht="13.5">
      <c r="A14" s="4"/>
      <c r="B14" s="4"/>
      <c r="C14" s="15" t="s">
        <v>17</v>
      </c>
      <c r="D14" s="15">
        <f>D13*D2*G2</f>
        <v>187500</v>
      </c>
      <c r="E14" s="15">
        <f>E13*E2*G2</f>
        <v>175000</v>
      </c>
      <c r="F14" s="15">
        <f>F13*F2*G2</f>
        <v>15000</v>
      </c>
      <c r="G14" s="14"/>
      <c r="H14" s="14"/>
      <c r="I14" s="14"/>
    </row>
    <row r="15" spans="1:9" ht="13.5">
      <c r="A15" s="4"/>
      <c r="B15" s="4"/>
      <c r="C15" s="15" t="s">
        <v>18</v>
      </c>
      <c r="D15" s="15">
        <f>C3-D14</f>
        <v>191287.87878787878</v>
      </c>
      <c r="E15" s="15">
        <f>D15-E14</f>
        <v>16287.878787878784</v>
      </c>
      <c r="F15" s="15">
        <f>E15-F14</f>
        <v>1287.8787878787844</v>
      </c>
      <c r="G15" s="14"/>
      <c r="H15" s="14"/>
      <c r="I15" s="14"/>
    </row>
    <row r="17" spans="1:7" ht="13.5">
      <c r="A17" s="17"/>
      <c r="B17" s="17"/>
      <c r="C17" s="17"/>
      <c r="D17" s="18" t="s">
        <v>0</v>
      </c>
      <c r="E17" s="18" t="s">
        <v>0</v>
      </c>
      <c r="F17" s="18" t="s">
        <v>0</v>
      </c>
      <c r="G17" s="18" t="s">
        <v>1</v>
      </c>
    </row>
    <row r="18" spans="1:7" ht="13.5">
      <c r="A18" s="17"/>
      <c r="B18" s="18">
        <v>6</v>
      </c>
      <c r="C18" s="18">
        <v>22</v>
      </c>
      <c r="D18" s="18">
        <v>25</v>
      </c>
      <c r="E18" s="18">
        <v>50</v>
      </c>
      <c r="F18" s="18">
        <v>1</v>
      </c>
      <c r="G18" s="18">
        <v>500</v>
      </c>
    </row>
    <row r="19" spans="1:9" ht="13.5">
      <c r="A19" s="2">
        <v>100000000</v>
      </c>
      <c r="B19" s="2">
        <f>A19/B18</f>
        <v>16666666.666666666</v>
      </c>
      <c r="C19" s="2">
        <f>B19/C18</f>
        <v>757575.7575757576</v>
      </c>
      <c r="D19" s="2">
        <f>C19/D18</f>
        <v>30303.030303030304</v>
      </c>
      <c r="E19" s="2">
        <f>C19/E18</f>
        <v>15151.515151515152</v>
      </c>
      <c r="F19" s="2">
        <f>C19/F18</f>
        <v>757575.7575757576</v>
      </c>
      <c r="G19" s="3" t="s">
        <v>2</v>
      </c>
      <c r="H19" s="4"/>
      <c r="I19" s="4"/>
    </row>
    <row r="20" spans="1:9" ht="13.5">
      <c r="A20" s="19" t="s">
        <v>3</v>
      </c>
      <c r="B20" s="5" t="s">
        <v>4</v>
      </c>
      <c r="C20" s="5" t="s">
        <v>5</v>
      </c>
      <c r="D20" s="5" t="s">
        <v>6</v>
      </c>
      <c r="E20" s="5" t="s">
        <v>6</v>
      </c>
      <c r="F20" s="5" t="s">
        <v>6</v>
      </c>
      <c r="G20" s="6"/>
      <c r="H20" s="4"/>
      <c r="I20" s="4"/>
    </row>
    <row r="21" spans="1:9" ht="13.5">
      <c r="A21" s="17"/>
      <c r="B21" s="6"/>
      <c r="C21" s="6"/>
      <c r="D21" s="2">
        <f>D19/G18</f>
        <v>60.60606060606061</v>
      </c>
      <c r="E21" s="2">
        <f>E19/G18</f>
        <v>30.303030303030305</v>
      </c>
      <c r="F21" s="2">
        <f>F19/G18</f>
        <v>1515.1515151515152</v>
      </c>
      <c r="G21" s="7" t="s">
        <v>7</v>
      </c>
      <c r="H21" s="4"/>
      <c r="I21" s="4"/>
    </row>
    <row r="22" spans="1:9" ht="12.75">
      <c r="A22" s="17"/>
      <c r="B22" s="6"/>
      <c r="C22" s="6"/>
      <c r="D22" s="8" t="s">
        <v>8</v>
      </c>
      <c r="E22" s="8" t="s">
        <v>9</v>
      </c>
      <c r="F22" s="8" t="s">
        <v>10</v>
      </c>
      <c r="G22" s="6"/>
      <c r="H22" s="4"/>
      <c r="I22" s="4"/>
    </row>
    <row r="23" spans="1:9" ht="13.5">
      <c r="A23" s="17"/>
      <c r="B23" s="6"/>
      <c r="C23" s="9" t="s">
        <v>11</v>
      </c>
      <c r="D23" s="2">
        <v>2500</v>
      </c>
      <c r="E23" s="2">
        <v>8000</v>
      </c>
      <c r="F23" s="2">
        <v>130</v>
      </c>
      <c r="G23" s="2" t="s">
        <v>12</v>
      </c>
      <c r="H23" s="4"/>
      <c r="I23" s="4"/>
    </row>
    <row r="24" spans="2:9" ht="13.5">
      <c r="B24" s="4"/>
      <c r="C24" s="20" t="s">
        <v>19</v>
      </c>
      <c r="D24" s="21">
        <f>D23*D21*G18</f>
        <v>75757575.75757577</v>
      </c>
      <c r="E24" s="21">
        <f>E23*E21*G18</f>
        <v>121212121.21212122</v>
      </c>
      <c r="F24" s="21">
        <f>F23*F21*G18</f>
        <v>98484848.4848485</v>
      </c>
      <c r="G24" s="22"/>
      <c r="H24" s="23" t="s">
        <v>14</v>
      </c>
      <c r="I24" s="23" t="s">
        <v>15</v>
      </c>
    </row>
    <row r="25" spans="2:9" ht="13.5">
      <c r="B25" s="4"/>
      <c r="C25" s="22"/>
      <c r="D25" s="21">
        <f>D23*D26*G18</f>
        <v>37500000</v>
      </c>
      <c r="E25" s="21">
        <f>E23*E26*G18</f>
        <v>56000000</v>
      </c>
      <c r="F25" s="21">
        <f>F23*F26*G18</f>
        <v>3900000</v>
      </c>
      <c r="G25" s="23" t="s">
        <v>16</v>
      </c>
      <c r="H25" s="23">
        <f>D25+E25+F25</f>
        <v>97400000</v>
      </c>
      <c r="I25" s="24">
        <f>B19/H25</f>
        <v>0.17111567419575632</v>
      </c>
    </row>
    <row r="26" spans="2:9" ht="13.5">
      <c r="B26" s="4"/>
      <c r="C26" s="22"/>
      <c r="D26" s="23">
        <v>30</v>
      </c>
      <c r="E26" s="23">
        <v>14</v>
      </c>
      <c r="F26" s="23">
        <v>60</v>
      </c>
      <c r="G26" s="22"/>
      <c r="H26" s="22"/>
      <c r="I26" s="22"/>
    </row>
    <row r="27" spans="2:9" ht="13.5">
      <c r="B27" s="4"/>
      <c r="C27" s="23" t="s">
        <v>17</v>
      </c>
      <c r="D27" s="23">
        <f>D26*D18*G18</f>
        <v>375000</v>
      </c>
      <c r="E27" s="23">
        <f>E26*E18*G18</f>
        <v>350000</v>
      </c>
      <c r="F27" s="23">
        <f>F26*F18*G18</f>
        <v>30000</v>
      </c>
      <c r="G27" s="22"/>
      <c r="H27" s="22"/>
      <c r="I27" s="22"/>
    </row>
    <row r="28" spans="2:9" ht="13.5">
      <c r="B28" s="4"/>
      <c r="C28" s="23" t="s">
        <v>18</v>
      </c>
      <c r="D28" s="23">
        <f>C19-D27</f>
        <v>382575.75757575757</v>
      </c>
      <c r="E28" s="23">
        <f>D28-E27</f>
        <v>32575.75757575757</v>
      </c>
      <c r="F28" s="23">
        <f>E28-F27</f>
        <v>2575.7575757575687</v>
      </c>
      <c r="G28" s="22"/>
      <c r="H28" s="22"/>
      <c r="I28" s="22"/>
    </row>
    <row r="29" spans="1:3" ht="12.75">
      <c r="A29" s="25" t="s">
        <v>20</v>
      </c>
      <c r="B29" s="25" t="s">
        <v>21</v>
      </c>
      <c r="C29" s="25" t="s">
        <v>22</v>
      </c>
    </row>
    <row r="30" spans="1:3" ht="12.75">
      <c r="A30" s="25" t="s">
        <v>23</v>
      </c>
      <c r="B30" s="25" t="s">
        <v>24</v>
      </c>
      <c r="C30" s="25" t="s">
        <v>25</v>
      </c>
    </row>
    <row r="31" spans="1:3" ht="12.75">
      <c r="A31" s="25" t="s">
        <v>26</v>
      </c>
      <c r="B31" s="25" t="s">
        <v>27</v>
      </c>
      <c r="C31" s="25" t="s">
        <v>28</v>
      </c>
    </row>
    <row r="32" spans="1:3" ht="12.75">
      <c r="A32" s="25" t="s">
        <v>29</v>
      </c>
      <c r="B32" s="25" t="s">
        <v>30</v>
      </c>
      <c r="C32" s="25" t="s">
        <v>31</v>
      </c>
    </row>
    <row r="33" spans="1:3" ht="12.75">
      <c r="A33" s="25" t="s">
        <v>32</v>
      </c>
      <c r="B33" s="25" t="s">
        <v>33</v>
      </c>
      <c r="C33" s="25" t="s">
        <v>34</v>
      </c>
    </row>
    <row r="34" spans="1:3" ht="12.75">
      <c r="A34" s="25" t="s">
        <v>35</v>
      </c>
      <c r="B34" s="25">
        <v>500</v>
      </c>
      <c r="C34" s="25"/>
    </row>
    <row r="35" spans="1:3" ht="12.75">
      <c r="A35" s="25" t="s">
        <v>36</v>
      </c>
      <c r="B35" s="25" t="s">
        <v>37</v>
      </c>
      <c r="C35" s="25" t="s">
        <v>38</v>
      </c>
    </row>
    <row r="36" spans="1:3" ht="12.75">
      <c r="A36" s="25"/>
      <c r="B36" s="25"/>
      <c r="C36" s="25"/>
    </row>
    <row r="37" spans="1:3" ht="12.75">
      <c r="A37" s="25"/>
      <c r="B37" s="25"/>
      <c r="C37" s="25"/>
    </row>
    <row r="38" spans="1:3" ht="12.75">
      <c r="A38" s="25" t="s">
        <v>39</v>
      </c>
      <c r="B38" s="25" t="s">
        <v>40</v>
      </c>
      <c r="C38" s="25"/>
    </row>
    <row r="39" spans="1:3" ht="12.75">
      <c r="A39" s="25" t="s">
        <v>41</v>
      </c>
      <c r="B39" s="25" t="s">
        <v>42</v>
      </c>
      <c r="C39" s="25"/>
    </row>
    <row r="40" spans="1:3" ht="12.75">
      <c r="A40" s="25" t="s">
        <v>43</v>
      </c>
      <c r="B40" s="25"/>
      <c r="C40" s="25"/>
    </row>
    <row r="41" spans="1:3" ht="12.75">
      <c r="A41" s="25"/>
      <c r="B41" s="25" t="s">
        <v>44</v>
      </c>
      <c r="C41" s="25"/>
    </row>
    <row r="42" spans="1:3" ht="12.75">
      <c r="A42" s="25" t="s">
        <v>45</v>
      </c>
      <c r="B42" s="25">
        <v>2500</v>
      </c>
      <c r="C42" s="25"/>
    </row>
    <row r="43" spans="1:3" ht="12.75">
      <c r="A43" s="25" t="s">
        <v>46</v>
      </c>
      <c r="B43" s="25">
        <v>30</v>
      </c>
      <c r="C43" s="25" t="s">
        <v>47</v>
      </c>
    </row>
    <row r="44" spans="1:3" ht="12.75">
      <c r="A44" s="25" t="s">
        <v>48</v>
      </c>
      <c r="B44" s="25">
        <v>8000</v>
      </c>
      <c r="C44" s="25"/>
    </row>
    <row r="45" spans="1:3" ht="12.75">
      <c r="A45" s="25" t="s">
        <v>49</v>
      </c>
      <c r="B45" s="25">
        <v>14</v>
      </c>
      <c r="C45" s="25" t="s">
        <v>47</v>
      </c>
    </row>
    <row r="46" spans="1:3" ht="12.75">
      <c r="A46" s="25" t="s">
        <v>50</v>
      </c>
      <c r="B46" s="25">
        <v>130</v>
      </c>
      <c r="C46" s="25"/>
    </row>
    <row r="47" spans="1:3" ht="12.75">
      <c r="A47" s="25" t="s">
        <v>51</v>
      </c>
      <c r="B47" s="25">
        <v>60</v>
      </c>
      <c r="C47" s="25" t="s">
        <v>47</v>
      </c>
    </row>
    <row r="48" spans="1:3" ht="12.75">
      <c r="A48" s="25" t="s">
        <v>39</v>
      </c>
      <c r="B48" s="26">
        <f>(B42*B43*B34)+(B44*B45*B34)+(B46*B47*B34)</f>
        <v>97400000</v>
      </c>
      <c r="C48" s="25"/>
    </row>
    <row r="49" spans="1:3" ht="12.75">
      <c r="A49" s="25" t="s">
        <v>52</v>
      </c>
      <c r="B49" s="26">
        <v>100000000</v>
      </c>
      <c r="C49" s="25" t="s">
        <v>47</v>
      </c>
    </row>
    <row r="50" spans="1:3" ht="12.75">
      <c r="A50" s="25" t="s">
        <v>53</v>
      </c>
      <c r="B50" s="26">
        <f>B49/6</f>
        <v>16666666.666666666</v>
      </c>
      <c r="C50" s="25"/>
    </row>
    <row r="51" spans="1:3" ht="12.75">
      <c r="A51" s="25" t="s">
        <v>54</v>
      </c>
      <c r="B51" s="26">
        <f>(2525*30*500)+(8050*14*500)+(131*60*500)</f>
        <v>98155000</v>
      </c>
      <c r="C51" s="25"/>
    </row>
    <row r="52" spans="1:3" ht="12.75">
      <c r="A52" s="25" t="s">
        <v>41</v>
      </c>
      <c r="B52" s="27">
        <f>B50/B51</f>
        <v>0.16979946682967414</v>
      </c>
      <c r="C52" s="2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2009-12-12T01:50:25Z</dcterms:modified>
  <cp:category/>
  <cp:version/>
  <cp:contentType/>
  <cp:contentStatus/>
  <cp:revision>5</cp:revision>
</cp:coreProperties>
</file>